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00CE16C1-A5B0-41E6-86C2-A1C8830C6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<sst xmlns="http://schemas.openxmlformats.org/spreadsheetml/2006/main" count="62" uniqueCount="61">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</sst>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53</xdr:row>
      <xdr:rowOff>76200</xdr:rowOff>
    </xdr:from>
    <xdr:to>
      <xdr:col>3</xdr:col>
      <xdr:colOff>3262105</xdr:colOff>
      <xdr:row>59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8993DB1-2557-4107-B51E-B05705F65EF0}"/>
            </a:ext>
          </a:extLst>
        </xdr:cNvPr>
        <xdr:cNvSpPr txBox="1"/>
      </xdr:nvSpPr>
      <xdr:spPr>
        <a:xfrm>
          <a:off x="2476500" y="8524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5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6463195.8099999996</v>
      </c>
      <c r="C5" s="18">
        <v>4532596.45</v>
      </c>
      <c r="D5" s="9" t="s">
        <v>36</v>
      </c>
      <c r="E5" s="18">
        <v>4646558.3499999996</v>
      </c>
      <c r="F5" s="21">
        <v>5092637.01</v>
      </c>
    </row>
    <row r="6" spans="1:6" x14ac:dyDescent="0.2">
      <c r="A6" s="9" t="s">
        <v>23</v>
      </c>
      <c r="B6" s="18">
        <v>1632953.44</v>
      </c>
      <c r="C6" s="18">
        <v>1653821.4399999999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648031.68999999994</v>
      </c>
      <c r="C9" s="18">
        <v>665024.18999999994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8744180.9399999995</v>
      </c>
      <c r="C13" s="20">
        <f>SUM(C5:C11)</f>
        <v>6851442.0800000001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4646558.3499999996</v>
      </c>
      <c r="F14" s="25">
        <f>SUM(F5:F12)</f>
        <v>5092637.01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6741995.5300000003</v>
      </c>
      <c r="C18" s="18">
        <v>6741995.5300000003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5278086.5999999996</v>
      </c>
      <c r="C19" s="18">
        <v>5278086.5999999996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89749.2</v>
      </c>
      <c r="C20" s="18">
        <v>89749.2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-3410277.31</v>
      </c>
      <c r="C21" s="18">
        <v>-3252337.83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8699554.0199999977</v>
      </c>
      <c r="C26" s="20">
        <f>SUM(C16:C24)</f>
        <v>8857493.4999999981</v>
      </c>
      <c r="D26" s="12" t="s">
        <v>49</v>
      </c>
      <c r="E26" s="20">
        <f>SUM(E24+E14)</f>
        <v>4646558.3499999996</v>
      </c>
      <c r="F26" s="25">
        <f>SUM(F14+F24)</f>
        <v>5092637.01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17443734.959999997</v>
      </c>
      <c r="C28" s="20">
        <f>C13+C26</f>
        <v>15708935.579999998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2366203.4299999997</v>
      </c>
      <c r="F30" s="25">
        <f>SUM(F31:F33)</f>
        <v>2366203.4299999997</v>
      </c>
    </row>
    <row r="31" spans="1:6" x14ac:dyDescent="0.2">
      <c r="A31" s="13"/>
      <c r="B31" s="14"/>
      <c r="C31" s="15"/>
      <c r="D31" s="9" t="s">
        <v>2</v>
      </c>
      <c r="E31" s="18">
        <v>2366203.42</v>
      </c>
      <c r="F31" s="21">
        <v>2366203.42</v>
      </c>
    </row>
    <row r="32" spans="1:6" x14ac:dyDescent="0.2">
      <c r="A32" s="13"/>
      <c r="B32" s="14"/>
      <c r="C32" s="15"/>
      <c r="D32" s="9" t="s">
        <v>13</v>
      </c>
      <c r="E32" s="18">
        <v>0.01</v>
      </c>
      <c r="F32" s="21">
        <v>0.01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10430973.18</v>
      </c>
      <c r="F35" s="25">
        <f>SUM(F36:F40)</f>
        <v>8250095.1399999997</v>
      </c>
    </row>
    <row r="36" spans="1:6" x14ac:dyDescent="0.2">
      <c r="A36" s="13"/>
      <c r="B36" s="14"/>
      <c r="C36" s="15"/>
      <c r="D36" s="26" t="s">
        <v>60</v>
      </c>
      <c r="E36" s="18">
        <v>2180878.04</v>
      </c>
      <c r="F36" s="21">
        <v>941062.83</v>
      </c>
    </row>
    <row r="37" spans="1:6" x14ac:dyDescent="0.2">
      <c r="A37" s="13"/>
      <c r="B37" s="14"/>
      <c r="C37" s="15"/>
      <c r="D37" s="9" t="s">
        <v>14</v>
      </c>
      <c r="E37" s="18">
        <v>8250095.1399999997</v>
      </c>
      <c r="F37" s="21">
        <v>7309032.3099999996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12797176.609999999</v>
      </c>
      <c r="F46" s="25">
        <f>SUM(F42+F35+F30)</f>
        <v>10616298.57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17443734.960000001</v>
      </c>
      <c r="F48" s="20">
        <f>F46+F26</f>
        <v>15708935.58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2026-04-17T17:43:47Z</cp:lastPrinted>
  <dcterms:created xsi:type="dcterms:W3CDTF">2012-12-11T20:26:08Z</dcterms:created>
  <dcterms:modified xsi:type="dcterms:W3CDTF">2026-04-17T17:44:15Z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